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<sst xmlns="http://schemas.openxmlformats.org/spreadsheetml/2006/main" count="55" uniqueCount="30">
  <si>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</si>
  <si>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</si>
  <si>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</si>
  <si>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</si>
  <si>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</si>
  <si>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</si>
  <si>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</si>
  <si>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</si>
  <si>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</si>
  <si>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</si>
  <si>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</si>
  <si>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</si>
  <si>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</si>
  <si>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</si>
  <si>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</si>
  <si>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</si>
  <si>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</si>
  <si>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</si>
  <si>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</si>
  <si>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</si>
  <si>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</si>
  <si>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</si>
  <si>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</si>
  <si>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</si>
  <si>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</si>
  <si>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</si>
  <si>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</si>
  <si>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Οκτ.΄22</t>
  </si>
  <si>
    <t>Νοέ.΄22</t>
  </si>
  <si>
    <t>ΠΙΝΑΚΑΣ 13 : Εγγεγραμμένη Ανεργία κατά Επαγγελματική Κατηγορία και Επαρχία τον Οκτώβριο και Νοέμβριο του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</si>
</sst>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77" zoomScaleNormal="77" zoomScalePageLayoutView="0" workbookViewId="0" topLeftCell="A1">
      <selection activeCell="G33" sqref="G33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7" t="s">
        <v>1</v>
      </c>
      <c r="F4" s="37"/>
      <c r="G4" s="16" t="s">
        <v>27</v>
      </c>
      <c r="H4" s="16" t="s">
        <v>28</v>
      </c>
      <c r="I4" s="37" t="s">
        <v>1</v>
      </c>
      <c r="J4" s="37"/>
      <c r="K4" s="16" t="s">
        <v>27</v>
      </c>
      <c r="L4" s="16" t="s">
        <v>28</v>
      </c>
      <c r="M4" s="37" t="s">
        <v>1</v>
      </c>
      <c r="N4" s="37"/>
      <c r="O4" s="16" t="s">
        <v>27</v>
      </c>
      <c r="P4" s="16" t="s">
        <v>28</v>
      </c>
      <c r="Q4" s="37" t="s">
        <v>1</v>
      </c>
      <c r="R4" s="37"/>
      <c r="S4" s="16" t="s">
        <v>27</v>
      </c>
      <c r="T4" s="16" t="s">
        <v>28</v>
      </c>
      <c r="U4" s="37" t="s">
        <v>1</v>
      </c>
      <c r="V4" s="37"/>
      <c r="W4" s="16" t="s">
        <v>27</v>
      </c>
      <c r="X4" s="16" t="s">
        <v>28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309</v>
      </c>
      <c r="D6" s="33">
        <v>312</v>
      </c>
      <c r="E6" s="10">
        <f>D6-C6</f>
        <v>3</v>
      </c>
      <c r="F6" s="30">
        <f>E6/C6</f>
        <v>0.009708737864077669</v>
      </c>
      <c r="G6" s="33">
        <v>60</v>
      </c>
      <c r="H6" s="33">
        <v>68</v>
      </c>
      <c r="I6" s="10">
        <f>H6-G6</f>
        <v>8</v>
      </c>
      <c r="J6" s="30">
        <f>I6/G6</f>
        <v>0.13333333333333333</v>
      </c>
      <c r="K6" s="33">
        <v>14</v>
      </c>
      <c r="L6" s="33">
        <v>38</v>
      </c>
      <c r="M6" s="10">
        <f>L6-K6</f>
        <v>24</v>
      </c>
      <c r="N6" s="30">
        <f>M6/K6</f>
        <v>1.7142857142857142</v>
      </c>
      <c r="O6" s="33">
        <v>180</v>
      </c>
      <c r="P6" s="33">
        <v>183</v>
      </c>
      <c r="Q6" s="10">
        <f>P6-O6</f>
        <v>3</v>
      </c>
      <c r="R6" s="30">
        <f>Q6/O6</f>
        <v>0.016666666666666666</v>
      </c>
      <c r="S6" s="33">
        <v>44</v>
      </c>
      <c r="T6" s="33">
        <v>64</v>
      </c>
      <c r="U6" s="10">
        <f>T6-S6</f>
        <v>20</v>
      </c>
      <c r="V6" s="30">
        <f>U6/S6</f>
        <v>0.45454545454545453</v>
      </c>
      <c r="W6" s="31">
        <f>SUM(C6,G6,K6,O6,S6)</f>
        <v>607</v>
      </c>
      <c r="X6" s="31">
        <f>SUM(D6,H6,L6,P6,T6)</f>
        <v>665</v>
      </c>
      <c r="Y6" s="10">
        <f>X6-W6</f>
        <v>58</v>
      </c>
      <c r="Z6" s="11">
        <f>Y6/W6</f>
        <v>0.09555189456342669</v>
      </c>
      <c r="AA6" s="13"/>
    </row>
    <row r="7" spans="1:26" s="2" customFormat="1" ht="22.5" customHeight="1">
      <c r="A7" s="25">
        <v>2</v>
      </c>
      <c r="B7" s="20" t="s">
        <v>16</v>
      </c>
      <c r="C7" s="33">
        <v>672</v>
      </c>
      <c r="D7" s="33">
        <v>672</v>
      </c>
      <c r="E7" s="10">
        <f aca="true" t="shared" si="0" ref="E7:E16">D7-C7</f>
        <v>0</v>
      </c>
      <c r="F7" s="30">
        <f aca="true" t="shared" si="1" ref="F7:F17">E7/C7</f>
        <v>0</v>
      </c>
      <c r="G7" s="33">
        <v>186</v>
      </c>
      <c r="H7" s="33">
        <v>193</v>
      </c>
      <c r="I7" s="10">
        <f aca="true" t="shared" si="2" ref="I7:I17">H7-G7</f>
        <v>7</v>
      </c>
      <c r="J7" s="30">
        <f aca="true" t="shared" si="3" ref="J7:J17">I7/G7</f>
        <v>0.03763440860215054</v>
      </c>
      <c r="K7" s="33">
        <v>51</v>
      </c>
      <c r="L7" s="33">
        <v>67</v>
      </c>
      <c r="M7" s="10">
        <f aca="true" t="shared" si="4" ref="M7:M17">L7-K7</f>
        <v>16</v>
      </c>
      <c r="N7" s="30">
        <f aca="true" t="shared" si="5" ref="N7:N17">M7/K7</f>
        <v>0.3137254901960784</v>
      </c>
      <c r="O7" s="33">
        <v>450</v>
      </c>
      <c r="P7" s="33">
        <v>420</v>
      </c>
      <c r="Q7" s="10">
        <f aca="true" t="shared" si="6" ref="Q7:Q17">P7-O7</f>
        <v>-30</v>
      </c>
      <c r="R7" s="30">
        <f aca="true" t="shared" si="7" ref="R7:R17">Q7/O7</f>
        <v>-0.06666666666666667</v>
      </c>
      <c r="S7" s="33">
        <v>102</v>
      </c>
      <c r="T7" s="33">
        <v>103</v>
      </c>
      <c r="U7" s="10">
        <f aca="true" t="shared" si="8" ref="U7:U17">T7-S7</f>
        <v>1</v>
      </c>
      <c r="V7" s="30">
        <f aca="true" t="shared" si="9" ref="V7:V17">U7/S7</f>
        <v>0.00980392156862745</v>
      </c>
      <c r="W7" s="31">
        <f>SUM(S7,O7,K7,G7,C7)</f>
        <v>1461</v>
      </c>
      <c r="X7" s="31">
        <f aca="true" t="shared" si="10" ref="X7:X16">SUM(D7,H7,L7,P7,T7)</f>
        <v>1455</v>
      </c>
      <c r="Y7" s="10">
        <f aca="true" t="shared" si="11" ref="Y7:Y17">X7-W7</f>
        <v>-6</v>
      </c>
      <c r="Z7" s="11">
        <f aca="true" t="shared" si="12" ref="Z7:Z17">Y7/W7</f>
        <v>-0.004106776180698152</v>
      </c>
    </row>
    <row r="8" spans="1:26" s="2" customFormat="1" ht="22.5" customHeight="1">
      <c r="A8" s="25">
        <v>3</v>
      </c>
      <c r="B8" s="20" t="s">
        <v>17</v>
      </c>
      <c r="C8" s="33">
        <v>337</v>
      </c>
      <c r="D8" s="33">
        <v>348</v>
      </c>
      <c r="E8" s="10">
        <f t="shared" si="0"/>
        <v>11</v>
      </c>
      <c r="F8" s="30">
        <f t="shared" si="1"/>
        <v>0.032640949554896145</v>
      </c>
      <c r="G8" s="33">
        <v>127</v>
      </c>
      <c r="H8" s="33">
        <v>151</v>
      </c>
      <c r="I8" s="10">
        <f t="shared" si="2"/>
        <v>24</v>
      </c>
      <c r="J8" s="30">
        <f t="shared" si="3"/>
        <v>0.1889763779527559</v>
      </c>
      <c r="K8" s="33">
        <v>36</v>
      </c>
      <c r="L8" s="33">
        <v>83</v>
      </c>
      <c r="M8" s="10">
        <f t="shared" si="4"/>
        <v>47</v>
      </c>
      <c r="N8" s="30">
        <f t="shared" si="5"/>
        <v>1.3055555555555556</v>
      </c>
      <c r="O8" s="33">
        <v>240</v>
      </c>
      <c r="P8" s="33">
        <v>249</v>
      </c>
      <c r="Q8" s="10">
        <f t="shared" si="6"/>
        <v>9</v>
      </c>
      <c r="R8" s="30">
        <f t="shared" si="7"/>
        <v>0.0375</v>
      </c>
      <c r="S8" s="33">
        <v>58</v>
      </c>
      <c r="T8" s="33">
        <v>85</v>
      </c>
      <c r="U8" s="10">
        <f t="shared" si="8"/>
        <v>27</v>
      </c>
      <c r="V8" s="30">
        <f t="shared" si="9"/>
        <v>0.46551724137931033</v>
      </c>
      <c r="W8" s="31">
        <f aca="true" t="shared" si="13" ref="W8:W16">SUM(S8,O8,K8,G8,C8)</f>
        <v>798</v>
      </c>
      <c r="X8" s="31">
        <f t="shared" si="10"/>
        <v>916</v>
      </c>
      <c r="Y8" s="10">
        <f t="shared" si="11"/>
        <v>118</v>
      </c>
      <c r="Z8" s="11">
        <f t="shared" si="12"/>
        <v>0.14786967418546365</v>
      </c>
    </row>
    <row r="9" spans="1:27" s="2" customFormat="1" ht="22.5" customHeight="1">
      <c r="A9" s="25">
        <v>4</v>
      </c>
      <c r="B9" s="19" t="s">
        <v>18</v>
      </c>
      <c r="C9" s="33">
        <v>947</v>
      </c>
      <c r="D9" s="33">
        <v>955</v>
      </c>
      <c r="E9" s="10">
        <f t="shared" si="0"/>
        <v>8</v>
      </c>
      <c r="F9" s="30">
        <f t="shared" si="1"/>
        <v>0.008447729672650475</v>
      </c>
      <c r="G9" s="33">
        <v>423</v>
      </c>
      <c r="H9" s="33">
        <v>474</v>
      </c>
      <c r="I9" s="10">
        <f t="shared" si="2"/>
        <v>51</v>
      </c>
      <c r="J9" s="30">
        <f t="shared" si="3"/>
        <v>0.12056737588652482</v>
      </c>
      <c r="K9" s="33">
        <v>101</v>
      </c>
      <c r="L9" s="33">
        <v>364</v>
      </c>
      <c r="M9" s="10">
        <f t="shared" si="4"/>
        <v>263</v>
      </c>
      <c r="N9" s="30">
        <f t="shared" si="5"/>
        <v>2.603960396039604</v>
      </c>
      <c r="O9" s="33">
        <v>717</v>
      </c>
      <c r="P9" s="33">
        <v>697</v>
      </c>
      <c r="Q9" s="10">
        <f t="shared" si="6"/>
        <v>-20</v>
      </c>
      <c r="R9" s="30">
        <f t="shared" si="7"/>
        <v>-0.02789400278940028</v>
      </c>
      <c r="S9" s="33">
        <v>188</v>
      </c>
      <c r="T9" s="33">
        <v>282</v>
      </c>
      <c r="U9" s="10">
        <f t="shared" si="8"/>
        <v>94</v>
      </c>
      <c r="V9" s="30">
        <f t="shared" si="9"/>
        <v>0.5</v>
      </c>
      <c r="W9" s="31">
        <f t="shared" si="13"/>
        <v>2376</v>
      </c>
      <c r="X9" s="31">
        <f t="shared" si="10"/>
        <v>2772</v>
      </c>
      <c r="Y9" s="10">
        <f t="shared" si="11"/>
        <v>396</v>
      </c>
      <c r="Z9" s="11">
        <f t="shared" si="12"/>
        <v>0.16666666666666666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674</v>
      </c>
      <c r="D10" s="33">
        <v>681</v>
      </c>
      <c r="E10" s="10">
        <f t="shared" si="0"/>
        <v>7</v>
      </c>
      <c r="F10" s="30">
        <f t="shared" si="1"/>
        <v>0.010385756676557863</v>
      </c>
      <c r="G10" s="33">
        <v>435</v>
      </c>
      <c r="H10" s="33">
        <v>700</v>
      </c>
      <c r="I10" s="10">
        <f t="shared" si="2"/>
        <v>265</v>
      </c>
      <c r="J10" s="30">
        <f t="shared" si="3"/>
        <v>0.6091954022988506</v>
      </c>
      <c r="K10" s="33">
        <v>202</v>
      </c>
      <c r="L10" s="33">
        <v>1686</v>
      </c>
      <c r="M10" s="10">
        <f t="shared" si="4"/>
        <v>1484</v>
      </c>
      <c r="N10" s="30">
        <f t="shared" si="5"/>
        <v>7.346534653465347</v>
      </c>
      <c r="O10" s="33">
        <v>655</v>
      </c>
      <c r="P10" s="33">
        <v>690</v>
      </c>
      <c r="Q10" s="10">
        <f t="shared" si="6"/>
        <v>35</v>
      </c>
      <c r="R10" s="30">
        <f t="shared" si="7"/>
        <v>0.05343511450381679</v>
      </c>
      <c r="S10" s="33">
        <v>283</v>
      </c>
      <c r="T10" s="33">
        <v>660</v>
      </c>
      <c r="U10" s="10">
        <f t="shared" si="8"/>
        <v>377</v>
      </c>
      <c r="V10" s="30">
        <f t="shared" si="9"/>
        <v>1.332155477031802</v>
      </c>
      <c r="W10" s="31">
        <f t="shared" si="13"/>
        <v>2249</v>
      </c>
      <c r="X10" s="31">
        <f t="shared" si="10"/>
        <v>4417</v>
      </c>
      <c r="Y10" s="10">
        <f t="shared" si="11"/>
        <v>2168</v>
      </c>
      <c r="Z10" s="11">
        <f t="shared" si="12"/>
        <v>0.963983992885727</v>
      </c>
    </row>
    <row r="11" spans="1:26" s="2" customFormat="1" ht="22.5" customHeight="1">
      <c r="A11" s="25">
        <v>6</v>
      </c>
      <c r="B11" s="19" t="s">
        <v>20</v>
      </c>
      <c r="C11" s="33">
        <v>5</v>
      </c>
      <c r="D11" s="33">
        <v>3</v>
      </c>
      <c r="E11" s="10">
        <f t="shared" si="0"/>
        <v>-2</v>
      </c>
      <c r="F11" s="30">
        <f t="shared" si="1"/>
        <v>-0.4</v>
      </c>
      <c r="G11" s="33">
        <v>1</v>
      </c>
      <c r="H11" s="33">
        <v>3</v>
      </c>
      <c r="I11" s="10">
        <f t="shared" si="2"/>
        <v>2</v>
      </c>
      <c r="J11" s="30">
        <f t="shared" si="3"/>
        <v>2</v>
      </c>
      <c r="K11" s="33">
        <v>3</v>
      </c>
      <c r="L11" s="33">
        <v>10</v>
      </c>
      <c r="M11" s="10">
        <f t="shared" si="4"/>
        <v>7</v>
      </c>
      <c r="N11" s="30">
        <f t="shared" si="5"/>
        <v>2.3333333333333335</v>
      </c>
      <c r="O11" s="33">
        <v>7</v>
      </c>
      <c r="P11" s="33">
        <v>4</v>
      </c>
      <c r="Q11" s="10">
        <f t="shared" si="6"/>
        <v>-3</v>
      </c>
      <c r="R11" s="30">
        <f t="shared" si="7"/>
        <v>-0.42857142857142855</v>
      </c>
      <c r="S11" s="33">
        <v>6</v>
      </c>
      <c r="T11" s="33">
        <v>5</v>
      </c>
      <c r="U11" s="10">
        <f t="shared" si="8"/>
        <v>-1</v>
      </c>
      <c r="V11" s="30">
        <f t="shared" si="9"/>
        <v>-0.16666666666666666</v>
      </c>
      <c r="W11" s="31">
        <f t="shared" si="13"/>
        <v>22</v>
      </c>
      <c r="X11" s="31">
        <f t="shared" si="10"/>
        <v>25</v>
      </c>
      <c r="Y11" s="10">
        <f t="shared" si="11"/>
        <v>3</v>
      </c>
      <c r="Z11" s="11">
        <f t="shared" si="12"/>
        <v>0.13636363636363635</v>
      </c>
    </row>
    <row r="12" spans="1:27" s="2" customFormat="1" ht="22.5" customHeight="1">
      <c r="A12" s="25">
        <v>7</v>
      </c>
      <c r="B12" s="19" t="s">
        <v>21</v>
      </c>
      <c r="C12" s="33">
        <v>250</v>
      </c>
      <c r="D12" s="33">
        <v>274</v>
      </c>
      <c r="E12" s="10">
        <f t="shared" si="0"/>
        <v>24</v>
      </c>
      <c r="F12" s="30">
        <f t="shared" si="1"/>
        <v>0.096</v>
      </c>
      <c r="G12" s="33">
        <v>117</v>
      </c>
      <c r="H12" s="33">
        <v>121</v>
      </c>
      <c r="I12" s="10">
        <f t="shared" si="2"/>
        <v>4</v>
      </c>
      <c r="J12" s="30">
        <f t="shared" si="3"/>
        <v>0.03418803418803419</v>
      </c>
      <c r="K12" s="33">
        <v>48</v>
      </c>
      <c r="L12" s="33">
        <v>84</v>
      </c>
      <c r="M12" s="10">
        <f t="shared" si="4"/>
        <v>36</v>
      </c>
      <c r="N12" s="30">
        <f t="shared" si="5"/>
        <v>0.75</v>
      </c>
      <c r="O12" s="33">
        <v>249</v>
      </c>
      <c r="P12" s="33">
        <v>253</v>
      </c>
      <c r="Q12" s="10">
        <f t="shared" si="6"/>
        <v>4</v>
      </c>
      <c r="R12" s="30">
        <f t="shared" si="7"/>
        <v>0.01606425702811245</v>
      </c>
      <c r="S12" s="33">
        <v>80</v>
      </c>
      <c r="T12" s="33">
        <v>94</v>
      </c>
      <c r="U12" s="10">
        <f t="shared" si="8"/>
        <v>14</v>
      </c>
      <c r="V12" s="30">
        <f t="shared" si="9"/>
        <v>0.175</v>
      </c>
      <c r="W12" s="31">
        <f t="shared" si="13"/>
        <v>744</v>
      </c>
      <c r="X12" s="31">
        <f t="shared" si="10"/>
        <v>826</v>
      </c>
      <c r="Y12" s="10">
        <f t="shared" si="11"/>
        <v>82</v>
      </c>
      <c r="Z12" s="11">
        <f t="shared" si="12"/>
        <v>0.11021505376344086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94</v>
      </c>
      <c r="D13" s="33">
        <v>97</v>
      </c>
      <c r="E13" s="10">
        <f t="shared" si="0"/>
        <v>3</v>
      </c>
      <c r="F13" s="30">
        <f t="shared" si="1"/>
        <v>0.031914893617021274</v>
      </c>
      <c r="G13" s="33">
        <v>61</v>
      </c>
      <c r="H13" s="33">
        <v>98</v>
      </c>
      <c r="I13" s="10">
        <f t="shared" si="2"/>
        <v>37</v>
      </c>
      <c r="J13" s="30">
        <f t="shared" si="3"/>
        <v>0.6065573770491803</v>
      </c>
      <c r="K13" s="33">
        <v>7</v>
      </c>
      <c r="L13" s="33">
        <v>89</v>
      </c>
      <c r="M13" s="10">
        <f t="shared" si="4"/>
        <v>82</v>
      </c>
      <c r="N13" s="30">
        <f t="shared" si="5"/>
        <v>11.714285714285714</v>
      </c>
      <c r="O13" s="33">
        <v>105</v>
      </c>
      <c r="P13" s="33">
        <v>112</v>
      </c>
      <c r="Q13" s="10">
        <f t="shared" si="6"/>
        <v>7</v>
      </c>
      <c r="R13" s="30">
        <f t="shared" si="7"/>
        <v>0.06666666666666667</v>
      </c>
      <c r="S13" s="33">
        <v>31</v>
      </c>
      <c r="T13" s="33">
        <v>64</v>
      </c>
      <c r="U13" s="10">
        <f t="shared" si="8"/>
        <v>33</v>
      </c>
      <c r="V13" s="30">
        <f t="shared" si="9"/>
        <v>1.064516129032258</v>
      </c>
      <c r="W13" s="31">
        <f t="shared" si="13"/>
        <v>298</v>
      </c>
      <c r="X13" s="31">
        <f t="shared" si="10"/>
        <v>460</v>
      </c>
      <c r="Y13" s="10">
        <f t="shared" si="11"/>
        <v>162</v>
      </c>
      <c r="Z13" s="11">
        <f t="shared" si="12"/>
        <v>0.5436241610738255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552</v>
      </c>
      <c r="D14" s="33">
        <v>555</v>
      </c>
      <c r="E14" s="10">
        <f t="shared" si="0"/>
        <v>3</v>
      </c>
      <c r="F14" s="30">
        <f t="shared" si="1"/>
        <v>0.005434782608695652</v>
      </c>
      <c r="G14" s="33">
        <v>355</v>
      </c>
      <c r="H14" s="33">
        <v>504</v>
      </c>
      <c r="I14" s="10">
        <f t="shared" si="2"/>
        <v>149</v>
      </c>
      <c r="J14" s="30">
        <f t="shared" si="3"/>
        <v>0.4197183098591549</v>
      </c>
      <c r="K14" s="33">
        <v>147</v>
      </c>
      <c r="L14" s="33">
        <v>962</v>
      </c>
      <c r="M14" s="10">
        <f t="shared" si="4"/>
        <v>815</v>
      </c>
      <c r="N14" s="30">
        <f t="shared" si="5"/>
        <v>5.54421768707483</v>
      </c>
      <c r="O14" s="33">
        <v>542</v>
      </c>
      <c r="P14" s="33">
        <v>548</v>
      </c>
      <c r="Q14" s="10">
        <f t="shared" si="6"/>
        <v>6</v>
      </c>
      <c r="R14" s="30">
        <f t="shared" si="7"/>
        <v>0.01107011070110701</v>
      </c>
      <c r="S14" s="33">
        <v>186</v>
      </c>
      <c r="T14" s="33">
        <v>347</v>
      </c>
      <c r="U14" s="10">
        <f t="shared" si="8"/>
        <v>161</v>
      </c>
      <c r="V14" s="30">
        <f t="shared" si="9"/>
        <v>0.8655913978494624</v>
      </c>
      <c r="W14" s="31">
        <f t="shared" si="13"/>
        <v>1782</v>
      </c>
      <c r="X14" s="31">
        <f t="shared" si="10"/>
        <v>2916</v>
      </c>
      <c r="Y14" s="10">
        <f t="shared" si="11"/>
        <v>1134</v>
      </c>
      <c r="Z14" s="11">
        <f t="shared" si="12"/>
        <v>0.6363636363636364</v>
      </c>
    </row>
    <row r="15" spans="1:27" s="2" customFormat="1" ht="22.5" customHeight="1">
      <c r="A15" s="25">
        <v>10</v>
      </c>
      <c r="B15" s="20" t="s">
        <v>24</v>
      </c>
      <c r="C15" s="33">
        <v>25</v>
      </c>
      <c r="D15" s="33">
        <v>22</v>
      </c>
      <c r="E15" s="10">
        <f t="shared" si="0"/>
        <v>-3</v>
      </c>
      <c r="F15" s="30">
        <f t="shared" si="1"/>
        <v>-0.12</v>
      </c>
      <c r="G15" s="33">
        <v>10</v>
      </c>
      <c r="H15" s="33">
        <v>14</v>
      </c>
      <c r="I15" s="10">
        <f t="shared" si="2"/>
        <v>4</v>
      </c>
      <c r="J15" s="30">
        <f t="shared" si="3"/>
        <v>0.4</v>
      </c>
      <c r="K15" s="33">
        <v>2</v>
      </c>
      <c r="L15" s="33">
        <v>1</v>
      </c>
      <c r="M15" s="10">
        <f t="shared" si="4"/>
        <v>-1</v>
      </c>
      <c r="N15" s="30">
        <f t="shared" si="5"/>
        <v>-0.5</v>
      </c>
      <c r="O15" s="33">
        <v>9</v>
      </c>
      <c r="P15" s="33">
        <v>14</v>
      </c>
      <c r="Q15" s="10">
        <f t="shared" si="6"/>
        <v>5</v>
      </c>
      <c r="R15" s="30">
        <f t="shared" si="7"/>
        <v>0.5555555555555556</v>
      </c>
      <c r="S15" s="33">
        <v>4</v>
      </c>
      <c r="T15" s="33">
        <v>3</v>
      </c>
      <c r="U15" s="10">
        <f t="shared" si="8"/>
        <v>-1</v>
      </c>
      <c r="V15" s="36">
        <f t="shared" si="9"/>
        <v>-0.25</v>
      </c>
      <c r="W15" s="31">
        <f t="shared" si="13"/>
        <v>50</v>
      </c>
      <c r="X15" s="31">
        <f t="shared" si="10"/>
        <v>54</v>
      </c>
      <c r="Y15" s="10">
        <f t="shared" si="11"/>
        <v>4</v>
      </c>
      <c r="Z15" s="11">
        <f t="shared" si="12"/>
        <v>0.08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239</v>
      </c>
      <c r="D16" s="33">
        <v>237</v>
      </c>
      <c r="E16" s="10">
        <f t="shared" si="0"/>
        <v>-2</v>
      </c>
      <c r="F16" s="30">
        <f t="shared" si="1"/>
        <v>-0.008368200836820083</v>
      </c>
      <c r="G16" s="33">
        <v>146</v>
      </c>
      <c r="H16" s="33">
        <v>151</v>
      </c>
      <c r="I16" s="10">
        <f t="shared" si="2"/>
        <v>5</v>
      </c>
      <c r="J16" s="30">
        <f t="shared" si="3"/>
        <v>0.03424657534246575</v>
      </c>
      <c r="K16" s="33">
        <v>24</v>
      </c>
      <c r="L16" s="33">
        <v>28</v>
      </c>
      <c r="M16" s="10">
        <f t="shared" si="4"/>
        <v>4</v>
      </c>
      <c r="N16" s="30">
        <f t="shared" si="5"/>
        <v>0.16666666666666666</v>
      </c>
      <c r="O16" s="33">
        <v>170</v>
      </c>
      <c r="P16" s="33">
        <v>165</v>
      </c>
      <c r="Q16" s="10">
        <f t="shared" si="6"/>
        <v>-5</v>
      </c>
      <c r="R16" s="30">
        <f t="shared" si="7"/>
        <v>-0.029411764705882353</v>
      </c>
      <c r="S16" s="33">
        <v>217</v>
      </c>
      <c r="T16" s="33">
        <v>222</v>
      </c>
      <c r="U16" s="10">
        <f t="shared" si="8"/>
        <v>5</v>
      </c>
      <c r="V16" s="30">
        <f t="shared" si="9"/>
        <v>0.02304147465437788</v>
      </c>
      <c r="W16" s="31">
        <f t="shared" si="13"/>
        <v>796</v>
      </c>
      <c r="X16" s="31">
        <f t="shared" si="10"/>
        <v>803</v>
      </c>
      <c r="Y16" s="10">
        <f t="shared" si="11"/>
        <v>7</v>
      </c>
      <c r="Z16" s="11">
        <f t="shared" si="12"/>
        <v>0.008793969849246231</v>
      </c>
      <c r="AA16" s="13"/>
    </row>
    <row r="17" spans="1:26" ht="22.5" customHeight="1" thickBot="1">
      <c r="A17" s="26"/>
      <c r="B17" s="27" t="s">
        <v>0</v>
      </c>
      <c r="C17" s="28">
        <f>SUM(C6:C16)</f>
        <v>4104</v>
      </c>
      <c r="D17" s="28">
        <f>SUM(D6:D16)</f>
        <v>4156</v>
      </c>
      <c r="E17" s="32">
        <f>D17-C17</f>
        <v>52</v>
      </c>
      <c r="F17" s="29">
        <f t="shared" si="1"/>
        <v>0.012670565302144249</v>
      </c>
      <c r="G17" s="28">
        <f>SUM(G6:G16)</f>
        <v>1921</v>
      </c>
      <c r="H17" s="28">
        <f>SUM(H6:H16)</f>
        <v>2477</v>
      </c>
      <c r="I17" s="32">
        <f t="shared" si="2"/>
        <v>556</v>
      </c>
      <c r="J17" s="29">
        <f t="shared" si="3"/>
        <v>0.2894325871941697</v>
      </c>
      <c r="K17" s="28">
        <f>SUM(K6:K16)</f>
        <v>635</v>
      </c>
      <c r="L17" s="28">
        <f>SUM(L6:L16)</f>
        <v>3412</v>
      </c>
      <c r="M17" s="32">
        <f t="shared" si="4"/>
        <v>2777</v>
      </c>
      <c r="N17" s="29">
        <f t="shared" si="5"/>
        <v>4.373228346456693</v>
      </c>
      <c r="O17" s="28">
        <f>SUM(O6:O16)</f>
        <v>3324</v>
      </c>
      <c r="P17" s="28">
        <f>SUM(P6:P16)</f>
        <v>3335</v>
      </c>
      <c r="Q17" s="32">
        <f t="shared" si="6"/>
        <v>11</v>
      </c>
      <c r="R17" s="29">
        <f t="shared" si="7"/>
        <v>0.003309265944645006</v>
      </c>
      <c r="S17" s="28">
        <f>SUM(S6:S16)</f>
        <v>1199</v>
      </c>
      <c r="T17" s="28">
        <f>SUM(T6:T16)</f>
        <v>1929</v>
      </c>
      <c r="U17" s="32">
        <f t="shared" si="8"/>
        <v>730</v>
      </c>
      <c r="V17" s="29">
        <f t="shared" si="9"/>
        <v>0.6088407005838199</v>
      </c>
      <c r="W17" s="28">
        <f>SUM(W6:W16)</f>
        <v>11183</v>
      </c>
      <c r="X17" s="28">
        <f>SUM(X6:X16)</f>
        <v>15309</v>
      </c>
      <c r="Y17" s="32">
        <f t="shared" si="11"/>
        <v>4126</v>
      </c>
      <c r="Z17" s="12">
        <f t="shared" si="12"/>
        <v>0.3689528748994009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2022-12-08T12:42:12Z</cp:lastPrinted>
  <dcterms:created xsi:type="dcterms:W3CDTF">2003-11-04T06:27:00Z</dcterms:created>
  <dcterms:modified xsi:type="dcterms:W3CDTF">2022-12-08T12:55:59Z</dcterms:modified>
  <cp:category/>
  <cp:version/>
  <cp:contentType/>
  <cp:contentStatus/>
</cp:coreProperties>
</file>